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rporateServices\Human Resources\PAYROLL\Documents\Pay Scale info\NJC NEW (Apr 19 onwards)\01.04.24 (Imp Nov 24)\"/>
    </mc:Choice>
  </mc:AlternateContent>
  <xr:revisionPtr revIDLastSave="0" documentId="13_ncr:1_{23A48013-5327-4553-A66A-E0E4F71D78B6}" xr6:coauthVersionLast="47" xr6:coauthVersionMax="47" xr10:uidLastSave="{00000000-0000-0000-0000-000000000000}"/>
  <bookViews>
    <workbookView xWindow="-120" yWindow="-120" windowWidth="19440" windowHeight="15000" xr2:uid="{48DE337D-8A76-46FF-9EC3-8DAD183E2A0D}"/>
  </bookViews>
  <sheets>
    <sheet name="01.04.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47" i="1" l="1"/>
  <c r="D46" i="1"/>
  <c r="D45" i="1"/>
  <c r="E54" i="1" l="1"/>
  <c r="F54" i="1"/>
  <c r="F53" i="1"/>
  <c r="E53" i="1"/>
  <c r="E45" i="1"/>
  <c r="F45" i="1"/>
  <c r="E46" i="1"/>
  <c r="F46" i="1"/>
  <c r="E47" i="1"/>
  <c r="F47" i="1"/>
  <c r="E49" i="1"/>
  <c r="F49" i="1"/>
  <c r="E50" i="1"/>
  <c r="F50" i="1"/>
  <c r="E51" i="1"/>
  <c r="F51" i="1"/>
  <c r="E52" i="1"/>
  <c r="F52" i="1"/>
  <c r="F48" i="1"/>
  <c r="E48" i="1"/>
  <c r="E4" i="1" l="1"/>
  <c r="F4" i="1"/>
  <c r="G4" i="1"/>
  <c r="E5" i="1"/>
  <c r="F5" i="1"/>
  <c r="G5" i="1"/>
  <c r="E6" i="1"/>
  <c r="F6" i="1"/>
  <c r="G6" i="1"/>
  <c r="E7" i="1"/>
  <c r="F7" i="1"/>
  <c r="G7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G3" i="1"/>
  <c r="F3" i="1" l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3" i="1"/>
</calcChain>
</file>

<file path=xl/sharedStrings.xml><?xml version="1.0" encoding="utf-8"?>
<sst xmlns="http://schemas.openxmlformats.org/spreadsheetml/2006/main" count="54" uniqueCount="31">
  <si>
    <t xml:space="preserve">Grade </t>
  </si>
  <si>
    <t xml:space="preserve">Spinal Column Point </t>
  </si>
  <si>
    <t xml:space="preserve"> </t>
  </si>
  <si>
    <t>Not used</t>
  </si>
  <si>
    <t>Assist Directors</t>
  </si>
  <si>
    <t>AD1</t>
  </si>
  <si>
    <t>AD2</t>
  </si>
  <si>
    <t>AD3</t>
  </si>
  <si>
    <t>AD4</t>
  </si>
  <si>
    <t>Executive Director</t>
  </si>
  <si>
    <t>EX2</t>
  </si>
  <si>
    <t>Executive Director - Head of Paid Service</t>
  </si>
  <si>
    <t>EX1</t>
  </si>
  <si>
    <t>Chief Exec</t>
  </si>
  <si>
    <t xml:space="preserve">C </t>
  </si>
  <si>
    <t xml:space="preserve">D </t>
  </si>
  <si>
    <t xml:space="preserve">E </t>
  </si>
  <si>
    <t xml:space="preserve">F </t>
  </si>
  <si>
    <t xml:space="preserve">G  </t>
  </si>
  <si>
    <t>H</t>
  </si>
  <si>
    <t>J</t>
  </si>
  <si>
    <t>I</t>
  </si>
  <si>
    <t>A*</t>
  </si>
  <si>
    <t xml:space="preserve">B* 
</t>
  </si>
  <si>
    <t xml:space="preserve">  </t>
  </si>
  <si>
    <t>01.04.24 New Salary</t>
  </si>
  <si>
    <t>2024 % increase</t>
  </si>
  <si>
    <t>01.04.24 hrly rate</t>
  </si>
  <si>
    <t xml:space="preserve">01.04.24 new mthly </t>
  </si>
  <si>
    <t>01.04.23</t>
  </si>
  <si>
    <t>Tamworth Borough Council Grade Structure from 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</si>
</sst>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0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4" borderId="0" xfId="0" applyFont="1" applyFill="1"/>
    <xf numFmtId="2" fontId="3" fillId="0" borderId="0" xfId="0" applyNumberFormat="1" applyFont="1"/>
    <xf numFmtId="0" fontId="0" fillId="4" borderId="1" xfId="0" applyFill="1" applyBorder="1"/>
    <xf numFmtId="0" fontId="0" fillId="4" borderId="0" xfId="0" applyFill="1"/>
    <xf numFmtId="0" fontId="3" fillId="3" borderId="2" xfId="0" applyFont="1" applyFill="1" applyBorder="1"/>
    <xf numFmtId="3" fontId="2" fillId="7" borderId="4" xfId="0" applyNumberFormat="1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/>
    </xf>
    <xf numFmtId="164" fontId="3" fillId="0" borderId="2" xfId="0" applyNumberFormat="1" applyFont="1" applyBorder="1"/>
    <xf numFmtId="2" fontId="3" fillId="0" borderId="2" xfId="0" applyNumberFormat="1" applyFont="1" applyBorder="1"/>
    <xf numFmtId="0" fontId="3" fillId="6" borderId="2" xfId="0" applyFont="1" applyFill="1" applyBorder="1"/>
    <xf numFmtId="164" fontId="3" fillId="6" borderId="2" xfId="0" applyNumberFormat="1" applyFont="1" applyFill="1" applyBorder="1"/>
    <xf numFmtId="2" fontId="3" fillId="6" borderId="2" xfId="0" applyNumberFormat="1" applyFont="1" applyFill="1" applyBorder="1"/>
    <xf numFmtId="0" fontId="3" fillId="0" borderId="0" xfId="0" applyFont="1" applyAlignment="1">
      <alignment vertical="center"/>
    </xf>
    <xf numFmtId="3" fontId="2" fillId="6" borderId="3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165" fontId="3" fillId="0" borderId="0" xfId="0" applyNumberFormat="1" applyFont="1"/>
    <xf numFmtId="165" fontId="3" fillId="6" borderId="0" xfId="0" applyNumberFormat="1" applyFont="1" applyFill="1"/>
    <xf numFmtId="2" fontId="3" fillId="3" borderId="3" xfId="0" applyNumberFormat="1" applyFont="1" applyFill="1" applyBorder="1"/>
    <xf numFmtId="10" fontId="0" fillId="4" borderId="0" xfId="0" applyNumberForma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3" fillId="3" borderId="1" xfId="0" applyNumberFormat="1" applyFont="1" applyFill="1" applyBorder="1"/>
    <xf numFmtId="0" fontId="1" fillId="7" borderId="4" xfId="0" applyFont="1" applyFill="1" applyBorder="1" applyAlignment="1">
      <alignment horizontal="center" wrapText="1"/>
    </xf>
    <xf numFmtId="2" fontId="1" fillId="0" borderId="3" xfId="0" applyNumberFormat="1" applyFont="1" applyBorder="1" applyAlignment="1">
      <alignment horizontal="center"/>
    </xf>
    <xf numFmtId="2" fontId="3" fillId="3" borderId="2" xfId="0" applyNumberFormat="1" applyFont="1" applyFill="1" applyBorder="1"/>
    <xf numFmtId="10" fontId="3" fillId="4" borderId="0" xfId="0" applyNumberFormat="1" applyFont="1" applyFill="1" applyAlignment="1">
      <alignment horizontal="center"/>
    </xf>
    <xf numFmtId="4" fontId="3" fillId="3" borderId="1" xfId="0" applyNumberFormat="1" applyFont="1" applyFill="1" applyBorder="1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0E56-9A0B-4327-9343-3E045857922A}">
  <dimension ref="A1:M55"/>
  <sheetViews>
    <sheetView tabSelected="1" workbookViewId="0">
      <selection activeCell="A2" sqref="A2"/>
    </sheetView>
  </sheetViews>
  <sheetFormatPr defaultRowHeight="15" x14ac:dyDescent="0.25"/>
  <cols>
    <col min="1" max="1" width="36.42578125" customWidth="1"/>
    <col min="2" max="2" width="9.140625" style="49"/>
    <col min="3" max="3" width="11.28515625" bestFit="1" customWidth="1"/>
    <col min="4" max="4" width="12.42578125" customWidth="1"/>
    <col min="6" max="6" width="9.28515625" bestFit="1" customWidth="1"/>
    <col min="7" max="7" width="17.28515625" customWidth="1"/>
    <col min="8" max="8" width="16" customWidth="1"/>
    <col min="9" max="9" width="13.7109375" customWidth="1"/>
    <col min="10" max="10" width="10.7109375" bestFit="1" customWidth="1"/>
    <col min="12" max="12" width="10.140625" customWidth="1"/>
  </cols>
  <sheetData>
    <row r="1" spans="1:13" ht="48" thickBot="1" x14ac:dyDescent="0.3">
      <c r="A1" s="62" t="s">
        <v>30</v>
      </c>
      <c r="B1" s="62"/>
      <c r="C1" s="56" t="s">
        <v>29</v>
      </c>
      <c r="D1" s="2" t="s">
        <v>25</v>
      </c>
      <c r="E1" s="1" t="s">
        <v>27</v>
      </c>
      <c r="F1" s="1" t="s">
        <v>28</v>
      </c>
      <c r="G1" s="32" t="s">
        <v>26</v>
      </c>
    </row>
    <row r="2" spans="1:13" ht="47.25" x14ac:dyDescent="0.25">
      <c r="A2" s="3" t="s">
        <v>0</v>
      </c>
      <c r="B2" s="3" t="s">
        <v>1</v>
      </c>
      <c r="C2" s="3"/>
      <c r="D2" s="5"/>
      <c r="E2" s="4"/>
      <c r="F2" s="4"/>
      <c r="G2" s="28"/>
      <c r="H2" s="50" t="s">
        <v>2</v>
      </c>
    </row>
    <row r="3" spans="1:13" ht="16.5" thickBot="1" x14ac:dyDescent="0.3">
      <c r="A3" s="22" t="s">
        <v>22</v>
      </c>
      <c r="B3" s="37">
        <v>2</v>
      </c>
      <c r="C3" s="37">
        <v>22366</v>
      </c>
      <c r="D3" s="20">
        <f>C3+1290</f>
        <v>23656</v>
      </c>
      <c r="E3" s="23">
        <f>D3/365*7/37</f>
        <v>12.261532765642352</v>
      </c>
      <c r="F3" s="24">
        <f>D3/12</f>
        <v>1971.3333333333333</v>
      </c>
      <c r="G3" s="33">
        <f>(1290/C3*100)</f>
        <v>5.7676830904050789</v>
      </c>
      <c r="H3" s="17" t="s">
        <v>2</v>
      </c>
      <c r="M3" t="s">
        <v>2</v>
      </c>
    </row>
    <row r="4" spans="1:13" ht="32.25" thickBot="1" x14ac:dyDescent="0.3">
      <c r="A4" s="21" t="s">
        <v>23</v>
      </c>
      <c r="B4" s="38">
        <v>3</v>
      </c>
      <c r="C4" s="38">
        <v>22737</v>
      </c>
      <c r="D4" s="20">
        <f t="shared" ref="D4:D44" si="0">C4+1290</f>
        <v>24027</v>
      </c>
      <c r="E4" s="23">
        <f t="shared" ref="E4:E47" si="1">D4/365*7/37</f>
        <v>12.453831914105885</v>
      </c>
      <c r="F4" s="24">
        <f t="shared" ref="F4:F44" si="2">D4/12</f>
        <v>2002.25</v>
      </c>
      <c r="G4" s="33">
        <f t="shared" ref="G4:G44" si="3">(1290/C4*100)</f>
        <v>5.6735717113075603</v>
      </c>
    </row>
    <row r="5" spans="1:13" ht="16.5" thickBot="1" x14ac:dyDescent="0.3">
      <c r="A5" s="6" t="s">
        <v>14</v>
      </c>
      <c r="B5" s="39">
        <v>4</v>
      </c>
      <c r="C5" s="39">
        <v>23114</v>
      </c>
      <c r="D5" s="20">
        <f t="shared" si="0"/>
        <v>24404</v>
      </c>
      <c r="E5" s="23">
        <f t="shared" si="1"/>
        <v>12.649241021843762</v>
      </c>
      <c r="F5" s="24">
        <f t="shared" si="2"/>
        <v>2033.6666666666667</v>
      </c>
      <c r="G5" s="33">
        <f t="shared" si="3"/>
        <v>5.581033140088258</v>
      </c>
      <c r="I5" t="s">
        <v>2</v>
      </c>
      <c r="J5" s="61" t="s">
        <v>2</v>
      </c>
    </row>
    <row r="6" spans="1:13" ht="16.5" thickBot="1" x14ac:dyDescent="0.3">
      <c r="A6" s="7"/>
      <c r="B6" s="40">
        <v>5</v>
      </c>
      <c r="C6" s="40">
        <v>23500</v>
      </c>
      <c r="D6" s="20">
        <f t="shared" si="0"/>
        <v>24790</v>
      </c>
      <c r="E6" s="23">
        <f t="shared" si="1"/>
        <v>12.849315068493151</v>
      </c>
      <c r="F6" s="24">
        <f t="shared" si="2"/>
        <v>2065.8333333333335</v>
      </c>
      <c r="G6" s="33">
        <f t="shared" si="3"/>
        <v>5.4893617021276597</v>
      </c>
      <c r="I6" t="s">
        <v>2</v>
      </c>
      <c r="J6" s="61" t="s">
        <v>2</v>
      </c>
    </row>
    <row r="7" spans="1:13" ht="16.5" thickBot="1" x14ac:dyDescent="0.3">
      <c r="A7" s="8"/>
      <c r="B7" s="37">
        <v>6</v>
      </c>
      <c r="C7" s="37">
        <v>23893</v>
      </c>
      <c r="D7" s="20">
        <f t="shared" si="0"/>
        <v>25183</v>
      </c>
      <c r="E7" s="23">
        <f t="shared" si="1"/>
        <v>13.053017400962606</v>
      </c>
      <c r="F7" s="24">
        <f t="shared" si="2"/>
        <v>2098.5833333333335</v>
      </c>
      <c r="G7" s="33">
        <f t="shared" si="3"/>
        <v>5.3990708575733484</v>
      </c>
    </row>
    <row r="8" spans="1:13" ht="16.5" thickBot="1" x14ac:dyDescent="0.3">
      <c r="A8" s="9" t="s">
        <v>15</v>
      </c>
      <c r="B8" s="41">
        <v>7</v>
      </c>
      <c r="C8" s="41">
        <v>24294</v>
      </c>
      <c r="D8" s="20">
        <f t="shared" si="0"/>
        <v>25584</v>
      </c>
      <c r="E8" s="23">
        <f t="shared" si="1"/>
        <v>13.260866345797851</v>
      </c>
      <c r="F8" s="24">
        <f t="shared" si="2"/>
        <v>2132</v>
      </c>
      <c r="G8" s="33">
        <f t="shared" si="3"/>
        <v>5.3099530748332926</v>
      </c>
    </row>
    <row r="9" spans="1:13" ht="16.5" thickBot="1" x14ac:dyDescent="0.3">
      <c r="A9" s="10"/>
      <c r="B9" s="42">
        <v>8</v>
      </c>
      <c r="C9" s="42">
        <v>24702</v>
      </c>
      <c r="D9" s="20">
        <f t="shared" si="0"/>
        <v>25992</v>
      </c>
      <c r="E9" s="23">
        <f t="shared" si="1"/>
        <v>13.472343576453165</v>
      </c>
      <c r="F9" s="24">
        <f t="shared" si="2"/>
        <v>2166</v>
      </c>
      <c r="G9" s="33">
        <f t="shared" si="3"/>
        <v>5.2222492105902356</v>
      </c>
    </row>
    <row r="10" spans="1:13" ht="16.5" thickBot="1" x14ac:dyDescent="0.3">
      <c r="A10" s="10"/>
      <c r="B10" s="42">
        <v>9</v>
      </c>
      <c r="C10" s="42">
        <v>25119</v>
      </c>
      <c r="D10" s="20">
        <f t="shared" si="0"/>
        <v>26409</v>
      </c>
      <c r="E10" s="23">
        <f t="shared" si="1"/>
        <v>13.688485746019994</v>
      </c>
      <c r="F10" s="24">
        <f t="shared" si="2"/>
        <v>2200.75</v>
      </c>
      <c r="G10" s="33">
        <f t="shared" si="3"/>
        <v>5.1355547593455153</v>
      </c>
    </row>
    <row r="11" spans="1:13" ht="16.5" thickBot="1" x14ac:dyDescent="0.3">
      <c r="A11" s="10"/>
      <c r="B11" s="42">
        <v>10</v>
      </c>
      <c r="C11" s="42">
        <v>25545</v>
      </c>
      <c r="D11" s="20">
        <f t="shared" si="0"/>
        <v>26835</v>
      </c>
      <c r="E11" s="23">
        <f t="shared" si="1"/>
        <v>13.909292854498332</v>
      </c>
      <c r="F11" s="24">
        <f t="shared" si="2"/>
        <v>2236.25</v>
      </c>
      <c r="G11" s="33">
        <f t="shared" si="3"/>
        <v>5.0499119201409277</v>
      </c>
    </row>
    <row r="12" spans="1:13" ht="16.5" thickBot="1" x14ac:dyDescent="0.3">
      <c r="A12" s="10"/>
      <c r="B12" s="42">
        <v>11</v>
      </c>
      <c r="C12" s="42">
        <v>25979</v>
      </c>
      <c r="D12" s="20">
        <f t="shared" si="0"/>
        <v>27269</v>
      </c>
      <c r="E12" s="23">
        <f t="shared" si="1"/>
        <v>14.134246575342466</v>
      </c>
      <c r="F12" s="24">
        <f t="shared" si="2"/>
        <v>2272.4166666666665</v>
      </c>
      <c r="G12" s="33">
        <f t="shared" si="3"/>
        <v>4.965549097347858</v>
      </c>
    </row>
    <row r="13" spans="1:13" ht="16.5" thickBot="1" x14ac:dyDescent="0.3">
      <c r="A13" s="11"/>
      <c r="B13" s="43">
        <v>12</v>
      </c>
      <c r="C13" s="43">
        <v>26421</v>
      </c>
      <c r="D13" s="20">
        <f t="shared" si="0"/>
        <v>27711</v>
      </c>
      <c r="E13" s="23">
        <f t="shared" si="1"/>
        <v>14.363346908552389</v>
      </c>
      <c r="F13" s="24">
        <f t="shared" si="2"/>
        <v>2309.25</v>
      </c>
      <c r="G13" s="33">
        <f t="shared" si="3"/>
        <v>4.8824798455773815</v>
      </c>
    </row>
    <row r="14" spans="1:13" ht="16.5" thickBot="1" x14ac:dyDescent="0.3">
      <c r="A14" s="29"/>
      <c r="B14" s="44">
        <v>13</v>
      </c>
      <c r="C14" s="44">
        <v>26873</v>
      </c>
      <c r="D14" s="25">
        <f t="shared" si="0"/>
        <v>28163</v>
      </c>
      <c r="E14" s="26">
        <f t="shared" si="1"/>
        <v>14.59763050721955</v>
      </c>
      <c r="F14" s="27">
        <f t="shared" si="2"/>
        <v>2346.9166666666665</v>
      </c>
      <c r="G14" s="34">
        <f t="shared" si="3"/>
        <v>4.8003572358873221</v>
      </c>
    </row>
    <row r="15" spans="1:13" ht="16.5" thickBot="1" x14ac:dyDescent="0.3">
      <c r="A15" s="31" t="s">
        <v>3</v>
      </c>
      <c r="B15" s="45">
        <v>14</v>
      </c>
      <c r="C15" s="45">
        <v>27334</v>
      </c>
      <c r="D15" s="25">
        <f t="shared" si="0"/>
        <v>28624</v>
      </c>
      <c r="E15" s="26">
        <f t="shared" si="1"/>
        <v>14.836579044798222</v>
      </c>
      <c r="F15" s="27">
        <f t="shared" si="2"/>
        <v>2385.3333333333335</v>
      </c>
      <c r="G15" s="34">
        <f t="shared" si="3"/>
        <v>4.7193970878759055</v>
      </c>
    </row>
    <row r="16" spans="1:13" ht="16.5" thickBot="1" x14ac:dyDescent="0.3">
      <c r="A16" s="31"/>
      <c r="B16" s="45">
        <v>15</v>
      </c>
      <c r="C16" s="45">
        <v>27803</v>
      </c>
      <c r="D16" s="25">
        <f t="shared" si="0"/>
        <v>29093</v>
      </c>
      <c r="E16" s="26">
        <f t="shared" si="1"/>
        <v>15.07967419474269</v>
      </c>
      <c r="F16" s="27">
        <f t="shared" si="2"/>
        <v>2424.4166666666665</v>
      </c>
      <c r="G16" s="34">
        <f t="shared" si="3"/>
        <v>4.63978707333741</v>
      </c>
    </row>
    <row r="17" spans="1:7" ht="16.5" thickBot="1" x14ac:dyDescent="0.3">
      <c r="A17" s="30"/>
      <c r="B17" s="46">
        <v>16</v>
      </c>
      <c r="C17" s="46">
        <v>28282</v>
      </c>
      <c r="D17" s="25">
        <f t="shared" si="0"/>
        <v>29572</v>
      </c>
      <c r="E17" s="26">
        <f t="shared" si="1"/>
        <v>15.327952610144393</v>
      </c>
      <c r="F17" s="27">
        <f t="shared" si="2"/>
        <v>2464.3333333333335</v>
      </c>
      <c r="G17" s="34">
        <f t="shared" si="3"/>
        <v>4.5612050067180538</v>
      </c>
    </row>
    <row r="18" spans="1:7" ht="16.5" thickBot="1" x14ac:dyDescent="0.3">
      <c r="A18" s="9" t="s">
        <v>16</v>
      </c>
      <c r="B18" s="41">
        <v>17</v>
      </c>
      <c r="C18" s="41">
        <v>28770</v>
      </c>
      <c r="D18" s="20">
        <f t="shared" si="0"/>
        <v>30060</v>
      </c>
      <c r="E18" s="23">
        <f t="shared" si="1"/>
        <v>15.580895964457607</v>
      </c>
      <c r="F18" s="24">
        <f t="shared" si="2"/>
        <v>2505</v>
      </c>
      <c r="G18" s="33">
        <f t="shared" si="3"/>
        <v>4.4838373305526593</v>
      </c>
    </row>
    <row r="19" spans="1:7" ht="16.5" thickBot="1" x14ac:dyDescent="0.3">
      <c r="A19" s="10"/>
      <c r="B19" s="42">
        <v>18</v>
      </c>
      <c r="C19" s="42">
        <v>29269</v>
      </c>
      <c r="D19" s="20">
        <f t="shared" si="0"/>
        <v>30559</v>
      </c>
      <c r="E19" s="23">
        <f t="shared" si="1"/>
        <v>15.839540910773787</v>
      </c>
      <c r="F19" s="24">
        <f t="shared" si="2"/>
        <v>2546.5833333333335</v>
      </c>
      <c r="G19" s="33">
        <f t="shared" si="3"/>
        <v>4.4073934879907064</v>
      </c>
    </row>
    <row r="20" spans="1:7" ht="16.5" thickBot="1" x14ac:dyDescent="0.3">
      <c r="A20" s="10"/>
      <c r="B20" s="42">
        <v>19</v>
      </c>
      <c r="C20" s="42">
        <v>29777</v>
      </c>
      <c r="D20" s="20">
        <f t="shared" si="0"/>
        <v>31067</v>
      </c>
      <c r="E20" s="23">
        <f t="shared" si="1"/>
        <v>16.10285079600148</v>
      </c>
      <c r="F20" s="24">
        <f t="shared" si="2"/>
        <v>2588.9166666666665</v>
      </c>
      <c r="G20" s="33">
        <f t="shared" si="3"/>
        <v>4.3322027067871174</v>
      </c>
    </row>
    <row r="21" spans="1:7" ht="16.5" thickBot="1" x14ac:dyDescent="0.3">
      <c r="A21" s="10"/>
      <c r="B21" s="42">
        <v>20</v>
      </c>
      <c r="C21" s="42">
        <v>30296</v>
      </c>
      <c r="D21" s="20">
        <f t="shared" si="0"/>
        <v>31586</v>
      </c>
      <c r="E21" s="23">
        <f t="shared" si="1"/>
        <v>16.371862273232136</v>
      </c>
      <c r="F21" s="24">
        <f t="shared" si="2"/>
        <v>2632.1666666666665</v>
      </c>
      <c r="G21" s="33">
        <f t="shared" si="3"/>
        <v>4.2579878531819384</v>
      </c>
    </row>
    <row r="22" spans="1:7" ht="16.5" thickBot="1" x14ac:dyDescent="0.3">
      <c r="A22" s="10"/>
      <c r="B22" s="42">
        <v>21</v>
      </c>
      <c r="C22" s="42">
        <v>30825</v>
      </c>
      <c r="D22" s="20">
        <f t="shared" si="0"/>
        <v>32115</v>
      </c>
      <c r="E22" s="23">
        <f t="shared" si="1"/>
        <v>16.646057015920029</v>
      </c>
      <c r="F22" s="24">
        <f t="shared" si="2"/>
        <v>2676.25</v>
      </c>
      <c r="G22" s="33">
        <f t="shared" si="3"/>
        <v>4.1849148418491486</v>
      </c>
    </row>
    <row r="23" spans="1:7" ht="16.5" thickBot="1" x14ac:dyDescent="0.3">
      <c r="A23" s="11"/>
      <c r="B23" s="43">
        <v>22</v>
      </c>
      <c r="C23" s="43">
        <v>31364</v>
      </c>
      <c r="D23" s="20">
        <f t="shared" si="0"/>
        <v>32654</v>
      </c>
      <c r="E23" s="23">
        <f t="shared" si="1"/>
        <v>16.925435024065163</v>
      </c>
      <c r="F23" s="24">
        <f t="shared" si="2"/>
        <v>2721.1666666666665</v>
      </c>
      <c r="G23" s="33">
        <f t="shared" si="3"/>
        <v>4.1129957913531436</v>
      </c>
    </row>
    <row r="24" spans="1:7" ht="16.5" thickBot="1" x14ac:dyDescent="0.3">
      <c r="A24" s="6" t="s">
        <v>17</v>
      </c>
      <c r="B24" s="39">
        <v>23</v>
      </c>
      <c r="C24" s="39">
        <v>32076</v>
      </c>
      <c r="D24" s="20">
        <f t="shared" si="0"/>
        <v>33366</v>
      </c>
      <c r="E24" s="23">
        <f t="shared" si="1"/>
        <v>17.29448352462051</v>
      </c>
      <c r="F24" s="24">
        <f t="shared" si="2"/>
        <v>2780.5</v>
      </c>
      <c r="G24" s="33">
        <f t="shared" si="3"/>
        <v>4.0216984661429107</v>
      </c>
    </row>
    <row r="25" spans="1:7" ht="16.5" thickBot="1" x14ac:dyDescent="0.3">
      <c r="A25" s="12"/>
      <c r="B25" s="40">
        <v>24</v>
      </c>
      <c r="C25" s="40">
        <v>33024</v>
      </c>
      <c r="D25" s="20">
        <f t="shared" si="0"/>
        <v>34314</v>
      </c>
      <c r="E25" s="23">
        <f t="shared" si="1"/>
        <v>17.785857089966679</v>
      </c>
      <c r="F25" s="24">
        <f t="shared" si="2"/>
        <v>2859.5</v>
      </c>
      <c r="G25" s="33">
        <f t="shared" si="3"/>
        <v>3.90625</v>
      </c>
    </row>
    <row r="26" spans="1:7" ht="16.5" thickBot="1" x14ac:dyDescent="0.3">
      <c r="A26" s="12"/>
      <c r="B26" s="40">
        <v>25</v>
      </c>
      <c r="C26" s="40">
        <v>33945</v>
      </c>
      <c r="D26" s="20">
        <f t="shared" si="0"/>
        <v>35235</v>
      </c>
      <c r="E26" s="23">
        <f t="shared" si="1"/>
        <v>18.263235838578304</v>
      </c>
      <c r="F26" s="24">
        <f t="shared" si="2"/>
        <v>2936.25</v>
      </c>
      <c r="G26" s="33">
        <f t="shared" si="3"/>
        <v>3.8002651347768452</v>
      </c>
    </row>
    <row r="27" spans="1:7" ht="16.5" thickBot="1" x14ac:dyDescent="0.3">
      <c r="A27" s="12"/>
      <c r="B27" s="40">
        <v>26</v>
      </c>
      <c r="C27" s="40">
        <v>34834</v>
      </c>
      <c r="D27" s="20">
        <f t="shared" si="0"/>
        <v>36124</v>
      </c>
      <c r="E27" s="23">
        <f t="shared" si="1"/>
        <v>18.724028137726769</v>
      </c>
      <c r="F27" s="24">
        <f t="shared" si="2"/>
        <v>3010.3333333333335</v>
      </c>
      <c r="G27" s="33">
        <f t="shared" si="3"/>
        <v>3.7032784061549062</v>
      </c>
    </row>
    <row r="28" spans="1:7" ht="16.5" thickBot="1" x14ac:dyDescent="0.3">
      <c r="A28" s="12"/>
      <c r="B28" s="40">
        <v>27</v>
      </c>
      <c r="C28" s="40">
        <v>35745</v>
      </c>
      <c r="D28" s="20">
        <f t="shared" si="0"/>
        <v>37035</v>
      </c>
      <c r="E28" s="23">
        <f t="shared" si="1"/>
        <v>19.196223620881153</v>
      </c>
      <c r="F28" s="24">
        <f t="shared" si="2"/>
        <v>3086.25</v>
      </c>
      <c r="G28" s="33">
        <f t="shared" si="3"/>
        <v>3.6088963491397399</v>
      </c>
    </row>
    <row r="29" spans="1:7" ht="16.5" thickBot="1" x14ac:dyDescent="0.3">
      <c r="A29" s="8"/>
      <c r="B29" s="37">
        <v>28</v>
      </c>
      <c r="C29" s="37">
        <v>36648</v>
      </c>
      <c r="D29" s="20">
        <f t="shared" si="0"/>
        <v>37938</v>
      </c>
      <c r="E29" s="23">
        <f t="shared" si="1"/>
        <v>19.664272491669752</v>
      </c>
      <c r="F29" s="24">
        <f t="shared" si="2"/>
        <v>3161.5</v>
      </c>
      <c r="G29" s="33">
        <f t="shared" si="3"/>
        <v>3.5199738048461033</v>
      </c>
    </row>
    <row r="30" spans="1:7" ht="16.5" thickBot="1" x14ac:dyDescent="0.3">
      <c r="A30" s="9" t="s">
        <v>18</v>
      </c>
      <c r="B30" s="41">
        <v>29</v>
      </c>
      <c r="C30" s="41">
        <v>37336</v>
      </c>
      <c r="D30" s="20">
        <f t="shared" si="0"/>
        <v>38626</v>
      </c>
      <c r="E30" s="23">
        <f t="shared" si="1"/>
        <v>20.020881155127729</v>
      </c>
      <c r="F30" s="24">
        <f t="shared" si="2"/>
        <v>3218.8333333333335</v>
      </c>
      <c r="G30" s="33">
        <f t="shared" si="3"/>
        <v>3.4551103492607669</v>
      </c>
    </row>
    <row r="31" spans="1:7" ht="16.5" thickBot="1" x14ac:dyDescent="0.3">
      <c r="A31" s="10"/>
      <c r="B31" s="42">
        <v>30</v>
      </c>
      <c r="C31" s="42">
        <v>38223</v>
      </c>
      <c r="D31" s="20">
        <f t="shared" si="0"/>
        <v>39513</v>
      </c>
      <c r="E31" s="23">
        <f t="shared" si="1"/>
        <v>20.480636801184744</v>
      </c>
      <c r="F31" s="24">
        <f t="shared" si="2"/>
        <v>3292.75</v>
      </c>
      <c r="G31" s="33">
        <f t="shared" si="3"/>
        <v>3.3749313240718939</v>
      </c>
    </row>
    <row r="32" spans="1:7" ht="16.5" thickBot="1" x14ac:dyDescent="0.3">
      <c r="A32" s="10"/>
      <c r="B32" s="42">
        <v>31</v>
      </c>
      <c r="C32" s="42">
        <v>39186</v>
      </c>
      <c r="D32" s="20">
        <f t="shared" si="0"/>
        <v>40476</v>
      </c>
      <c r="E32" s="23">
        <f t="shared" si="1"/>
        <v>20.979785264716774</v>
      </c>
      <c r="F32" s="24">
        <f t="shared" si="2"/>
        <v>3373</v>
      </c>
      <c r="G32" s="33">
        <f t="shared" si="3"/>
        <v>3.2919920379727454</v>
      </c>
    </row>
    <row r="33" spans="1:10" ht="16.5" thickBot="1" x14ac:dyDescent="0.3">
      <c r="A33" s="11"/>
      <c r="B33" s="43">
        <v>32</v>
      </c>
      <c r="C33" s="43">
        <v>40221</v>
      </c>
      <c r="D33" s="20">
        <f t="shared" si="0"/>
        <v>41511</v>
      </c>
      <c r="E33" s="23">
        <f t="shared" si="1"/>
        <v>21.516253239540912</v>
      </c>
      <c r="F33" s="24">
        <f t="shared" si="2"/>
        <v>3459.25</v>
      </c>
      <c r="G33" s="33">
        <f t="shared" si="3"/>
        <v>3.2072797792198107</v>
      </c>
    </row>
    <row r="34" spans="1:10" ht="16.5" thickBot="1" x14ac:dyDescent="0.3">
      <c r="A34" s="6" t="s">
        <v>19</v>
      </c>
      <c r="B34" s="39">
        <v>33</v>
      </c>
      <c r="C34" s="39">
        <v>41418</v>
      </c>
      <c r="D34" s="20">
        <f t="shared" si="0"/>
        <v>42708</v>
      </c>
      <c r="E34" s="23">
        <f t="shared" si="1"/>
        <v>22.136690114772307</v>
      </c>
      <c r="F34" s="24">
        <f t="shared" si="2"/>
        <v>3559</v>
      </c>
      <c r="G34" s="33">
        <f t="shared" si="3"/>
        <v>3.1145878603505723</v>
      </c>
    </row>
    <row r="35" spans="1:10" ht="16.5" thickBot="1" x14ac:dyDescent="0.3">
      <c r="A35" s="12"/>
      <c r="B35" s="40">
        <v>34</v>
      </c>
      <c r="C35" s="40">
        <v>42403</v>
      </c>
      <c r="D35" s="20">
        <f t="shared" si="0"/>
        <v>43693</v>
      </c>
      <c r="E35" s="23">
        <f t="shared" si="1"/>
        <v>22.647241762310259</v>
      </c>
      <c r="F35" s="24">
        <f t="shared" si="2"/>
        <v>3641.0833333333335</v>
      </c>
      <c r="G35" s="33">
        <f t="shared" si="3"/>
        <v>3.0422375775298915</v>
      </c>
    </row>
    <row r="36" spans="1:10" ht="16.5" thickBot="1" x14ac:dyDescent="0.3">
      <c r="A36" s="12"/>
      <c r="B36" s="40">
        <v>35</v>
      </c>
      <c r="C36" s="40">
        <v>43421</v>
      </c>
      <c r="D36" s="20">
        <f t="shared" si="0"/>
        <v>44711</v>
      </c>
      <c r="E36" s="23">
        <f t="shared" si="1"/>
        <v>23.174898185857089</v>
      </c>
      <c r="F36" s="24">
        <f t="shared" si="2"/>
        <v>3725.9166666666665</v>
      </c>
      <c r="G36" s="33">
        <f t="shared" si="3"/>
        <v>2.9709126920153839</v>
      </c>
    </row>
    <row r="37" spans="1:10" ht="16.5" thickBot="1" x14ac:dyDescent="0.3">
      <c r="A37" s="8"/>
      <c r="B37" s="37">
        <v>36</v>
      </c>
      <c r="C37" s="37">
        <v>44428</v>
      </c>
      <c r="D37" s="20">
        <f t="shared" si="0"/>
        <v>45718</v>
      </c>
      <c r="E37" s="23">
        <f t="shared" si="1"/>
        <v>23.696853017400962</v>
      </c>
      <c r="F37" s="24">
        <f t="shared" si="2"/>
        <v>3809.8333333333335</v>
      </c>
      <c r="G37" s="33">
        <f t="shared" si="3"/>
        <v>2.9035743224993249</v>
      </c>
    </row>
    <row r="38" spans="1:10" ht="16.5" thickBot="1" x14ac:dyDescent="0.3">
      <c r="A38" s="29" t="s">
        <v>3</v>
      </c>
      <c r="B38" s="44">
        <v>37</v>
      </c>
      <c r="C38" s="44">
        <v>45441</v>
      </c>
      <c r="D38" s="25">
        <f t="shared" si="0"/>
        <v>46731</v>
      </c>
      <c r="E38" s="26">
        <f t="shared" si="1"/>
        <v>24.221917808219175</v>
      </c>
      <c r="F38" s="27">
        <f t="shared" si="2"/>
        <v>3894.25</v>
      </c>
      <c r="G38" s="34">
        <f t="shared" si="3"/>
        <v>2.838845976100878</v>
      </c>
    </row>
    <row r="39" spans="1:10" ht="16.5" thickBot="1" x14ac:dyDescent="0.3">
      <c r="A39" s="30"/>
      <c r="B39" s="46">
        <v>38</v>
      </c>
      <c r="C39" s="46">
        <v>46464</v>
      </c>
      <c r="D39" s="25">
        <f t="shared" si="0"/>
        <v>47754</v>
      </c>
      <c r="E39" s="26">
        <f t="shared" si="1"/>
        <v>24.752165864494632</v>
      </c>
      <c r="F39" s="27">
        <f t="shared" si="2"/>
        <v>3979.5</v>
      </c>
      <c r="G39" s="34">
        <f t="shared" si="3"/>
        <v>2.7763429752066116</v>
      </c>
    </row>
    <row r="40" spans="1:10" ht="16.5" thickBot="1" x14ac:dyDescent="0.3">
      <c r="A40" s="9" t="s">
        <v>21</v>
      </c>
      <c r="B40" s="41">
        <v>39</v>
      </c>
      <c r="C40" s="41">
        <v>47420</v>
      </c>
      <c r="D40" s="20">
        <f t="shared" si="0"/>
        <v>48710</v>
      </c>
      <c r="E40" s="23">
        <f t="shared" si="1"/>
        <v>25.247686042206588</v>
      </c>
      <c r="F40" s="24">
        <f t="shared" si="2"/>
        <v>4059.1666666666665</v>
      </c>
      <c r="G40" s="33">
        <f t="shared" si="3"/>
        <v>2.7203711514129059</v>
      </c>
    </row>
    <row r="41" spans="1:10" ht="16.5" thickBot="1" x14ac:dyDescent="0.3">
      <c r="A41" s="10"/>
      <c r="B41" s="42">
        <v>40</v>
      </c>
      <c r="C41" s="42">
        <v>48474</v>
      </c>
      <c r="D41" s="20">
        <f t="shared" si="0"/>
        <v>49764</v>
      </c>
      <c r="E41" s="23">
        <f t="shared" si="1"/>
        <v>25.794002221399481</v>
      </c>
      <c r="F41" s="24">
        <f t="shared" si="2"/>
        <v>4147</v>
      </c>
      <c r="G41" s="33">
        <f t="shared" si="3"/>
        <v>2.661220448075257</v>
      </c>
    </row>
    <row r="42" spans="1:10" ht="16.5" thickBot="1" x14ac:dyDescent="0.3">
      <c r="A42" s="10"/>
      <c r="B42" s="42">
        <v>41</v>
      </c>
      <c r="C42" s="42">
        <v>49498</v>
      </c>
      <c r="D42" s="20">
        <f t="shared" si="0"/>
        <v>50788</v>
      </c>
      <c r="E42" s="23">
        <f t="shared" si="1"/>
        <v>26.324768604220658</v>
      </c>
      <c r="F42" s="24">
        <f t="shared" si="2"/>
        <v>4232.333333333333</v>
      </c>
      <c r="G42" s="33">
        <f t="shared" si="3"/>
        <v>2.6061659056931594</v>
      </c>
    </row>
    <row r="43" spans="1:10" ht="16.5" thickBot="1" x14ac:dyDescent="0.3">
      <c r="A43" s="10"/>
      <c r="B43" s="42">
        <v>42</v>
      </c>
      <c r="C43" s="42">
        <v>50512</v>
      </c>
      <c r="D43" s="20">
        <f t="shared" si="0"/>
        <v>51802</v>
      </c>
      <c r="E43" s="23">
        <f t="shared" si="1"/>
        <v>26.850351721584602</v>
      </c>
      <c r="F43" s="24">
        <f t="shared" si="2"/>
        <v>4316.833333333333</v>
      </c>
      <c r="G43" s="33">
        <f t="shared" si="3"/>
        <v>2.5538485904339563</v>
      </c>
    </row>
    <row r="44" spans="1:10" ht="16.5" thickBot="1" x14ac:dyDescent="0.3">
      <c r="A44" s="11"/>
      <c r="B44" s="43">
        <v>43</v>
      </c>
      <c r="C44" s="43">
        <v>51515</v>
      </c>
      <c r="D44" s="20">
        <f t="shared" si="0"/>
        <v>52805</v>
      </c>
      <c r="E44" s="23">
        <f t="shared" si="1"/>
        <v>27.370233246945578</v>
      </c>
      <c r="F44" s="24">
        <f t="shared" si="2"/>
        <v>4400.416666666667</v>
      </c>
      <c r="G44" s="33">
        <f t="shared" si="3"/>
        <v>2.5041250121323886</v>
      </c>
      <c r="H44" t="s">
        <v>2</v>
      </c>
    </row>
    <row r="45" spans="1:10" ht="16.5" thickBot="1" x14ac:dyDescent="0.3">
      <c r="A45" s="6" t="s">
        <v>20</v>
      </c>
      <c r="B45" s="39">
        <v>44</v>
      </c>
      <c r="C45" s="57">
        <v>52751.3</v>
      </c>
      <c r="D45" s="58">
        <f>(C45*2.5%)+C45</f>
        <v>54070.082500000004</v>
      </c>
      <c r="E45" s="23">
        <f t="shared" si="1"/>
        <v>28.025959089226212</v>
      </c>
      <c r="F45" s="24">
        <f t="shared" ref="F45:F47" si="4">D45/12</f>
        <v>4505.840208333334</v>
      </c>
      <c r="G45" s="36">
        <v>2.5000000000000001E-2</v>
      </c>
      <c r="H45" s="19" t="s">
        <v>2</v>
      </c>
      <c r="I45" s="19"/>
      <c r="J45" s="19"/>
    </row>
    <row r="46" spans="1:10" ht="16.5" thickBot="1" x14ac:dyDescent="0.3">
      <c r="A46" s="12" t="s">
        <v>2</v>
      </c>
      <c r="B46" s="40">
        <v>45</v>
      </c>
      <c r="C46" s="40">
        <v>54039.41</v>
      </c>
      <c r="D46" s="58">
        <f>(C46*2.5%)+C46</f>
        <v>55390.395250000001</v>
      </c>
      <c r="E46" s="23">
        <f t="shared" si="1"/>
        <v>28.710312236208814</v>
      </c>
      <c r="F46" s="24">
        <f t="shared" si="4"/>
        <v>4615.8662708333331</v>
      </c>
      <c r="G46" s="36">
        <v>2.5000000000000001E-2</v>
      </c>
      <c r="H46" s="19" t="s">
        <v>2</v>
      </c>
      <c r="I46" s="19" t="s">
        <v>2</v>
      </c>
      <c r="J46" s="19"/>
    </row>
    <row r="47" spans="1:10" ht="16.5" thickBot="1" x14ac:dyDescent="0.3">
      <c r="A47" s="13" t="s">
        <v>2</v>
      </c>
      <c r="B47" s="37">
        <v>46</v>
      </c>
      <c r="C47" s="37">
        <v>55320.26</v>
      </c>
      <c r="D47" s="58">
        <f>(C47*2.5%)+C47</f>
        <v>56703.266500000005</v>
      </c>
      <c r="E47" s="23">
        <f t="shared" si="1"/>
        <v>29.39080825620141</v>
      </c>
      <c r="F47" s="24">
        <f t="shared" si="4"/>
        <v>4725.2722083333338</v>
      </c>
      <c r="G47" s="36">
        <v>2.5000000000000001E-2</v>
      </c>
      <c r="H47" s="19" t="s">
        <v>2</v>
      </c>
      <c r="I47" s="19" t="s">
        <v>2</v>
      </c>
      <c r="J47" s="19"/>
    </row>
    <row r="48" spans="1:10" s="19" customFormat="1" ht="16.5" thickBot="1" x14ac:dyDescent="0.3">
      <c r="A48" s="51" t="s">
        <v>4</v>
      </c>
      <c r="B48" s="52" t="s">
        <v>5</v>
      </c>
      <c r="C48" s="52">
        <v>68052.479999999996</v>
      </c>
      <c r="D48" s="35">
        <v>69753.741999999998</v>
      </c>
      <c r="E48" s="23">
        <f t="shared" ref="E48:E54" si="5">D48/365*7/37</f>
        <v>36.155216142169564</v>
      </c>
      <c r="F48" s="24">
        <f t="shared" ref="F48" si="6">D48/12</f>
        <v>5812.8118333333332</v>
      </c>
      <c r="G48" s="59">
        <v>2.5000000000000001E-2</v>
      </c>
      <c r="H48" s="19" t="s">
        <v>24</v>
      </c>
    </row>
    <row r="49" spans="1:9" s="19" customFormat="1" ht="16.5" thickBot="1" x14ac:dyDescent="0.3">
      <c r="A49" s="53"/>
      <c r="B49" s="47" t="s">
        <v>6</v>
      </c>
      <c r="C49" s="47">
        <v>69704.160000000003</v>
      </c>
      <c r="D49" s="55">
        <v>71446.804000000004</v>
      </c>
      <c r="E49" s="23">
        <f t="shared" si="5"/>
        <v>37.032775120325809</v>
      </c>
      <c r="F49" s="24">
        <f t="shared" ref="F49:F53" si="7">D49/12</f>
        <v>5953.9003333333339</v>
      </c>
      <c r="G49" s="59">
        <v>2.5000000000000001E-2</v>
      </c>
      <c r="H49" s="19" t="s">
        <v>2</v>
      </c>
    </row>
    <row r="50" spans="1:9" s="19" customFormat="1" ht="16.5" thickBot="1" x14ac:dyDescent="0.3">
      <c r="A50" s="47"/>
      <c r="B50" s="47" t="s">
        <v>7</v>
      </c>
      <c r="C50" s="47">
        <v>71355.48</v>
      </c>
      <c r="D50" s="55">
        <v>73139.396999999997</v>
      </c>
      <c r="E50" s="23">
        <f t="shared" si="5"/>
        <v>37.910091003332106</v>
      </c>
      <c r="F50" s="24">
        <f t="shared" si="7"/>
        <v>6094.9497499999998</v>
      </c>
      <c r="G50" s="59">
        <v>2.5000000000000001E-2</v>
      </c>
      <c r="H50" s="19" t="s">
        <v>2</v>
      </c>
    </row>
    <row r="51" spans="1:9" s="19" customFormat="1" ht="16.5" thickBot="1" x14ac:dyDescent="0.3">
      <c r="A51" s="54"/>
      <c r="B51" s="47" t="s">
        <v>8</v>
      </c>
      <c r="C51" s="47">
        <v>73557.600000000006</v>
      </c>
      <c r="D51" s="55">
        <v>75396.600000000006</v>
      </c>
      <c r="E51" s="23">
        <f t="shared" si="5"/>
        <v>39.08005923731951</v>
      </c>
      <c r="F51" s="24">
        <f t="shared" si="7"/>
        <v>6283.05</v>
      </c>
      <c r="G51" s="59">
        <v>2.5000000000000001E-2</v>
      </c>
      <c r="H51" s="19" t="s">
        <v>2</v>
      </c>
    </row>
    <row r="52" spans="1:9" s="19" customFormat="1" ht="16.5" thickBot="1" x14ac:dyDescent="0.3">
      <c r="A52" s="18" t="s">
        <v>9</v>
      </c>
      <c r="B52" s="47" t="s">
        <v>10</v>
      </c>
      <c r="C52" s="47">
        <v>97779.72</v>
      </c>
      <c r="D52" s="55">
        <v>100224.243</v>
      </c>
      <c r="E52" s="23">
        <f t="shared" si="5"/>
        <v>51.948885671973336</v>
      </c>
      <c r="F52" s="24">
        <f t="shared" si="7"/>
        <v>8352.0202499999996</v>
      </c>
      <c r="G52" s="59">
        <v>2.5000000000000001E-2</v>
      </c>
      <c r="H52" s="19" t="s">
        <v>2</v>
      </c>
    </row>
    <row r="53" spans="1:9" s="19" customFormat="1" ht="16.5" thickBot="1" x14ac:dyDescent="0.3">
      <c r="A53" s="18" t="s">
        <v>11</v>
      </c>
      <c r="B53" s="47" t="s">
        <v>12</v>
      </c>
      <c r="C53" s="47">
        <v>103284.72</v>
      </c>
      <c r="D53" s="60">
        <v>105866.88</v>
      </c>
      <c r="E53" s="23">
        <f t="shared" si="5"/>
        <v>54.873614216956682</v>
      </c>
      <c r="F53" s="24">
        <f t="shared" si="7"/>
        <v>8822.24</v>
      </c>
      <c r="G53" s="59">
        <v>2.5000000000000001E-2</v>
      </c>
      <c r="H53" s="19" t="s">
        <v>2</v>
      </c>
      <c r="I53" s="19" t="s">
        <v>2</v>
      </c>
    </row>
    <row r="54" spans="1:9" s="19" customFormat="1" ht="16.5" thickBot="1" x14ac:dyDescent="0.3">
      <c r="A54" s="18" t="s">
        <v>13</v>
      </c>
      <c r="B54" s="47">
        <v>100</v>
      </c>
      <c r="C54" s="47">
        <v>125304.72</v>
      </c>
      <c r="D54" s="55">
        <v>128437.32</v>
      </c>
      <c r="E54" s="23">
        <f t="shared" si="5"/>
        <v>66.572472417623104</v>
      </c>
      <c r="F54" s="24">
        <f t="shared" ref="F54" si="8">D54/12</f>
        <v>10703.11</v>
      </c>
      <c r="G54" s="59">
        <v>2.5000000000000001E-2</v>
      </c>
      <c r="H54" s="19" t="s">
        <v>2</v>
      </c>
      <c r="I54" s="19" t="s">
        <v>2</v>
      </c>
    </row>
    <row r="55" spans="1:9" ht="15.75" x14ac:dyDescent="0.25">
      <c r="A55" s="14"/>
      <c r="B55" s="48"/>
      <c r="C55" s="16"/>
      <c r="D55" s="16"/>
      <c r="E55" s="15"/>
      <c r="F55" s="15"/>
      <c r="G55" s="1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01.04.24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Noble, Jackie</dc:creator>
  <cp:lastModifiedBy>Beech, Tina</cp:lastModifiedBy>
  <dcterms:created xsi:type="dcterms:W3CDTF">2022-11-03T10:48:22Z</dcterms:created>
  <dcterms:modified xsi:type="dcterms:W3CDTF">2024-10-30T08:55:32Z</dcterms:modified>
</cp:coreProperties>
</file>